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GK Sept 2009- Aug 2010" sheetId="1" r:id="rId1"/>
    <sheet name="Kingdom" sheetId="2" r:id="rId2"/>
  </sheets>
  <definedNames>
    <definedName name="_xlnm.Print_Area" localSheetId="1">'Kingdom'!$A$1:$G$36</definedName>
    <definedName name="_xlnm.Print_Area" localSheetId="0">'RGK Sept 2009- Aug 2010'!$A$1:$O$28</definedName>
  </definedNames>
  <calcPr fullCalcOnLoad="1"/>
</workbook>
</file>

<file path=xl/sharedStrings.xml><?xml version="1.0" encoding="utf-8"?>
<sst xmlns="http://schemas.openxmlformats.org/spreadsheetml/2006/main" count="124" uniqueCount="86">
  <si>
    <t>Starting Balance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</si>
  <si>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</si>
  <si>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</si>
  <si>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</si>
  <si>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</si>
  <si>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</si>
  <si>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</si>
  <si>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</si>
  <si>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</si>
  <si>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</si>
  <si>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</si>
  <si>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</si>
  <si>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</si>
  <si>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Total</t>
  </si>
  <si>
    <t>Mo. Avg</t>
  </si>
  <si>
    <t>Expenses</t>
  </si>
  <si>
    <t>Acct Service Charge</t>
  </si>
  <si>
    <t>Water</t>
  </si>
  <si>
    <t>Electric</t>
  </si>
  <si>
    <t>Trash</t>
  </si>
  <si>
    <t>Depend-A-Can</t>
  </si>
  <si>
    <t>Maintenance</t>
  </si>
  <si>
    <t>Rentals</t>
  </si>
  <si>
    <t>Tractor</t>
  </si>
  <si>
    <t>Chainsaw</t>
  </si>
  <si>
    <t xml:space="preserve"> Misc</t>
  </si>
  <si>
    <t>Road Base</t>
  </si>
  <si>
    <t>Capital Expenses</t>
  </si>
  <si>
    <t>Misc</t>
  </si>
  <si>
    <t>Total Expenses</t>
  </si>
  <si>
    <t>Deposits</t>
  </si>
  <si>
    <t>Total Deposits</t>
  </si>
  <si>
    <t>MR</t>
  </si>
  <si>
    <t>BW &amp; Coronation</t>
  </si>
  <si>
    <t>Coronation</t>
  </si>
  <si>
    <t>Bank Balance</t>
  </si>
  <si>
    <r>
      <t>Billpay Account</t>
    </r>
    <r>
      <rPr>
        <sz val="9"/>
        <color indexed="8"/>
        <rFont val="Calibri"/>
        <family val="2"/>
      </rPr>
      <t xml:space="preserve"> </t>
    </r>
  </si>
  <si>
    <t>Kingdom Expenses Reign 44- Monarch Brennon, Treasurer Reine</t>
  </si>
  <si>
    <t>Date</t>
  </si>
  <si>
    <t>Ck #</t>
  </si>
  <si>
    <t>User</t>
  </si>
  <si>
    <t>Description</t>
  </si>
  <si>
    <t>Debit</t>
  </si>
  <si>
    <t>Credit</t>
  </si>
  <si>
    <t>Balance</t>
  </si>
  <si>
    <t>Faunna</t>
  </si>
  <si>
    <t>Funds from Viewpoint</t>
  </si>
  <si>
    <t>Start of Account, no other account info received</t>
  </si>
  <si>
    <t xml:space="preserve">Annual TWF "rent" 2008 (Kingdom share of land taxes) </t>
  </si>
  <si>
    <t>Deposit</t>
  </si>
  <si>
    <t>Midreign Cash after reimbursements, RGK and less starter cash for BW</t>
  </si>
  <si>
    <t>Banner Wars Deposit including starter cash</t>
  </si>
  <si>
    <t>Brisket for BW</t>
  </si>
  <si>
    <t>Interest</t>
  </si>
  <si>
    <t>BW Reimbursement (includes dumpster, feast, extra pots were pre-paid)</t>
  </si>
  <si>
    <t>Transfer</t>
  </si>
  <si>
    <t>Withdrawl- Coronation Starter Cash</t>
  </si>
  <si>
    <t>Deposit Coronation (including starter cash)</t>
  </si>
  <si>
    <t>Transfer to RGK- Banner Wars &amp; Coronation (includes dumpster, etc, other fees)</t>
  </si>
  <si>
    <t>Receipt for toner for printer and Coronation Feast- paid to Everlast</t>
  </si>
  <si>
    <t>Coronation favor material - paid to Faunna</t>
  </si>
  <si>
    <t>Port-O-Potty</t>
  </si>
  <si>
    <t>"Courtesy Fee"</t>
  </si>
  <si>
    <t>VOIDED CHECK</t>
  </si>
  <si>
    <t xml:space="preserve">Annual TWF "rent" 2009  (Kingdom share of land taxes) </t>
  </si>
  <si>
    <t>Reine</t>
  </si>
  <si>
    <t>B-Day Bash Donation from Sutra/Kingdom</t>
  </si>
  <si>
    <t>Sir Zig Memorial Funds</t>
  </si>
  <si>
    <t>April/May RGK Bills</t>
  </si>
  <si>
    <t>Feb/March RGK Bills</t>
  </si>
  <si>
    <t>RGK Bills (Nov/Dec/Jan)</t>
  </si>
  <si>
    <t>RGK bills (Aug/Sep/Oct)</t>
  </si>
  <si>
    <t>Repayment for RGK Bills CK#107, 108, 109</t>
  </si>
  <si>
    <t>Kingdom Expenses Reign XLV- Monarch Dark Tigger, Treasurer Reine</t>
  </si>
  <si>
    <t>Jan-June Port-o-Potty Bill</t>
  </si>
  <si>
    <t>Credit Dividends</t>
  </si>
  <si>
    <t>RGK Expenses Reign XLV- Monarch Dark Tigger, Treasurer Reine</t>
  </si>
  <si>
    <t>Gate+RV Fees</t>
  </si>
  <si>
    <t>Accounting error from 2/12 Transfer, Less CK# 105, back to RGK account</t>
  </si>
  <si>
    <t>Coronation- Gate+Starter Cash Donation+Event Donations</t>
  </si>
  <si>
    <t>Transfer for RGK (Aug/Sept/Oct) &amp; Port-o-potty from RGK account</t>
  </si>
  <si>
    <t>June RGK Bills</t>
  </si>
  <si>
    <t>July Port-o-Potty Bill</t>
  </si>
  <si>
    <t>July RGK Bills &amp; Trash Dump</t>
  </si>
  <si>
    <t>Misc Paid by McFadden</t>
  </si>
  <si>
    <t>Items in RED have not been paid back to the Kingdom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</si>
</sst>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sz val="8"/>
      <color indexed="10"/>
      <name val="Arial"/>
      <family val="2"/>
    </font>
    <font>
      <sz val="9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thick"/>
      <right style="thick"/>
      <top style="thick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18" fillId="0" borderId="0" xfId="0" applyFont="1" applyAlignment="1">
      <alignment/>
    </xf>
    <xf numFmtId="4" fontId="20" fillId="0" borderId="10" xfId="57" applyNumberFormat="1" applyFont="1" applyBorder="1" applyAlignment="1">
      <alignment horizontal="center"/>
      <protection/>
    </xf>
    <xf numFmtId="0" fontId="20" fillId="2" borderId="11" xfId="57" applyFont="1" applyFill="1" applyBorder="1" applyAlignment="1">
      <alignment horizontal="center"/>
      <protection/>
    </xf>
    <xf numFmtId="0" fontId="20" fillId="2" borderId="12" xfId="57" applyFont="1" applyFill="1" applyBorder="1" applyAlignment="1">
      <alignment horizontal="center"/>
      <protection/>
    </xf>
    <xf numFmtId="0" fontId="20" fillId="0" borderId="0" xfId="57" applyFont="1" applyAlignment="1">
      <alignment horizontal="right"/>
      <protection/>
    </xf>
    <xf numFmtId="4" fontId="21" fillId="0" borderId="13" xfId="57" applyNumberFormat="1" applyFont="1" applyBorder="1" applyAlignment="1">
      <alignment horizontal="center"/>
      <protection/>
    </xf>
    <xf numFmtId="4" fontId="21" fillId="0" borderId="12" xfId="57" applyNumberFormat="1" applyFont="1" applyBorder="1" applyAlignment="1">
      <alignment horizontal="center"/>
      <protection/>
    </xf>
    <xf numFmtId="0" fontId="21" fillId="0" borderId="0" xfId="57" applyFont="1" applyAlignment="1">
      <alignment horizontal="right"/>
      <protection/>
    </xf>
    <xf numFmtId="4" fontId="22" fillId="0" borderId="12" xfId="57" applyNumberFormat="1" applyFont="1" applyFill="1" applyBorder="1" applyAlignment="1">
      <alignment horizontal="center"/>
      <protection/>
    </xf>
    <xf numFmtId="4" fontId="21" fillId="0" borderId="14" xfId="57" applyNumberFormat="1" applyFont="1" applyBorder="1" applyAlignment="1">
      <alignment horizontal="center"/>
      <protection/>
    </xf>
    <xf numFmtId="4" fontId="22" fillId="0" borderId="14" xfId="57" applyNumberFormat="1" applyFont="1" applyBorder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2" fillId="0" borderId="0" xfId="57" applyFont="1" applyAlignment="1">
      <alignment horizontal="right"/>
      <protection/>
    </xf>
    <xf numFmtId="4" fontId="21" fillId="0" borderId="15" xfId="57" applyNumberFormat="1" applyFont="1" applyBorder="1" applyAlignment="1">
      <alignment horizontal="center"/>
      <protection/>
    </xf>
    <xf numFmtId="4" fontId="21" fillId="0" borderId="10" xfId="57" applyNumberFormat="1" applyFont="1" applyBorder="1" applyAlignment="1">
      <alignment horizontal="center"/>
      <protection/>
    </xf>
    <xf numFmtId="4" fontId="21" fillId="0" borderId="16" xfId="57" applyNumberFormat="1" applyFont="1" applyBorder="1" applyAlignment="1">
      <alignment horizontal="center"/>
      <protection/>
    </xf>
    <xf numFmtId="0" fontId="21" fillId="0" borderId="0" xfId="57" applyFont="1" applyAlignment="1">
      <alignment horizontal="left" wrapText="1"/>
      <protection/>
    </xf>
    <xf numFmtId="0" fontId="21" fillId="0" borderId="12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 wrapText="1"/>
      <protection/>
    </xf>
    <xf numFmtId="0" fontId="22" fillId="0" borderId="12" xfId="57" applyFont="1" applyBorder="1" applyAlignment="1">
      <alignment horizontal="center"/>
      <protection/>
    </xf>
    <xf numFmtId="0" fontId="21" fillId="0" borderId="15" xfId="57" applyFont="1" applyBorder="1" applyAlignment="1">
      <alignment horizontal="center"/>
      <protection/>
    </xf>
    <xf numFmtId="14" fontId="25" fillId="2" borderId="12" xfId="56" applyNumberFormat="1" applyFont="1" applyFill="1" applyBorder="1" applyAlignment="1">
      <alignment horizontal="center"/>
      <protection/>
    </xf>
    <xf numFmtId="0" fontId="25" fillId="2" borderId="12" xfId="56" applyFont="1" applyFill="1" applyBorder="1" applyAlignment="1">
      <alignment horizontal="left"/>
      <protection/>
    </xf>
    <xf numFmtId="164" fontId="25" fillId="2" borderId="12" xfId="44" applyNumberFormat="1" applyFont="1" applyFill="1" applyBorder="1" applyAlignment="1">
      <alignment horizontal="center"/>
    </xf>
    <xf numFmtId="14" fontId="26" fillId="0" borderId="12" xfId="56" applyNumberFormat="1" applyFont="1" applyBorder="1" applyAlignment="1">
      <alignment horizontal="center"/>
      <protection/>
    </xf>
    <xf numFmtId="0" fontId="26" fillId="0" borderId="12" xfId="56" applyFont="1" applyBorder="1" applyAlignment="1">
      <alignment horizontal="center"/>
      <protection/>
    </xf>
    <xf numFmtId="0" fontId="26" fillId="0" borderId="12" xfId="56" applyFont="1" applyBorder="1" applyAlignment="1">
      <alignment horizontal="left"/>
      <protection/>
    </xf>
    <xf numFmtId="164" fontId="0" fillId="0" borderId="12" xfId="44" applyNumberFormat="1" applyFont="1" applyBorder="1" applyAlignment="1">
      <alignment/>
    </xf>
    <xf numFmtId="164" fontId="26" fillId="0" borderId="12" xfId="44" applyNumberFormat="1" applyFont="1" applyBorder="1" applyAlignment="1">
      <alignment/>
    </xf>
    <xf numFmtId="44" fontId="26" fillId="0" borderId="12" xfId="56" applyNumberFormat="1" applyFont="1" applyBorder="1" applyAlignment="1">
      <alignment horizontal="center"/>
      <protection/>
    </xf>
    <xf numFmtId="164" fontId="27" fillId="0" borderId="12" xfId="44" applyNumberFormat="1" applyFont="1" applyBorder="1" applyAlignment="1">
      <alignment/>
    </xf>
    <xf numFmtId="0" fontId="0" fillId="0" borderId="12" xfId="56" applyFont="1" applyBorder="1" applyAlignment="1">
      <alignment horizontal="center"/>
      <protection/>
    </xf>
    <xf numFmtId="14" fontId="0" fillId="0" borderId="12" xfId="56" applyNumberFormat="1" applyFont="1" applyBorder="1" applyAlignment="1">
      <alignment horizontal="center"/>
      <protection/>
    </xf>
    <xf numFmtId="0" fontId="0" fillId="0" borderId="12" xfId="56" applyFont="1" applyBorder="1" applyAlignment="1">
      <alignment horizontal="left"/>
      <protection/>
    </xf>
    <xf numFmtId="14" fontId="0" fillId="0" borderId="13" xfId="56" applyNumberFormat="1" applyFont="1" applyBorder="1" applyAlignment="1">
      <alignment horizontal="center"/>
      <protection/>
    </xf>
    <xf numFmtId="0" fontId="0" fillId="0" borderId="13" xfId="56" applyFont="1" applyFill="1" applyBorder="1" applyAlignment="1">
      <alignment horizontal="center"/>
      <protection/>
    </xf>
    <xf numFmtId="0" fontId="0" fillId="0" borderId="13" xfId="56" applyFont="1" applyBorder="1" applyAlignment="1">
      <alignment horizontal="left"/>
      <protection/>
    </xf>
    <xf numFmtId="164" fontId="0" fillId="0" borderId="13" xfId="44" applyNumberFormat="1" applyFont="1" applyBorder="1" applyAlignment="1">
      <alignment/>
    </xf>
    <xf numFmtId="164" fontId="26" fillId="0" borderId="13" xfId="44" applyNumberFormat="1" applyFont="1" applyBorder="1" applyAlignment="1">
      <alignment/>
    </xf>
    <xf numFmtId="0" fontId="0" fillId="0" borderId="12" xfId="56" applyFont="1" applyFill="1" applyBorder="1" applyAlignment="1">
      <alignment horizontal="left"/>
      <protection/>
    </xf>
    <xf numFmtId="164" fontId="29" fillId="0" borderId="12" xfId="44" applyNumberFormat="1" applyFont="1" applyBorder="1" applyAlignment="1">
      <alignment/>
    </xf>
    <xf numFmtId="0" fontId="0" fillId="0" borderId="12" xfId="55" applyFont="1" applyBorder="1" applyAlignment="1">
      <alignment horizontal="center"/>
      <protection/>
    </xf>
    <xf numFmtId="0" fontId="0" fillId="0" borderId="12" xfId="55" applyFont="1" applyBorder="1" applyAlignment="1">
      <alignment horizontal="left"/>
      <protection/>
    </xf>
    <xf numFmtId="164" fontId="0" fillId="0" borderId="12" xfId="55" applyNumberFormat="1" applyFont="1" applyBorder="1">
      <alignment/>
      <protection/>
    </xf>
    <xf numFmtId="164" fontId="0" fillId="0" borderId="12" xfId="55" applyNumberFormat="1" applyFont="1" applyFill="1" applyBorder="1">
      <alignment/>
      <protection/>
    </xf>
    <xf numFmtId="164" fontId="26" fillId="0" borderId="12" xfId="56" applyNumberFormat="1" applyFont="1" applyBorder="1">
      <alignment/>
      <protection/>
    </xf>
    <xf numFmtId="4" fontId="34" fillId="0" borderId="12" xfId="57" applyNumberFormat="1" applyFont="1" applyBorder="1" applyAlignment="1">
      <alignment horizontal="center"/>
      <protection/>
    </xf>
    <xf numFmtId="4" fontId="21" fillId="0" borderId="11" xfId="57" applyNumberFormat="1" applyFont="1" applyBorder="1" applyAlignment="1">
      <alignment horizontal="center"/>
      <protection/>
    </xf>
    <xf numFmtId="0" fontId="35" fillId="0" borderId="0" xfId="0" applyFont="1" applyAlignment="1">
      <alignment/>
    </xf>
    <xf numFmtId="0" fontId="35" fillId="0" borderId="0" xfId="56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64" fontId="0" fillId="0" borderId="12" xfId="56" applyNumberFormat="1" applyFont="1" applyBorder="1">
      <alignment/>
      <protection/>
    </xf>
    <xf numFmtId="4" fontId="30" fillId="0" borderId="12" xfId="57" applyNumberFormat="1" applyFont="1" applyBorder="1" applyAlignment="1">
      <alignment horizontal="center"/>
      <protection/>
    </xf>
    <xf numFmtId="14" fontId="0" fillId="0" borderId="12" xfId="56" applyNumberFormat="1" applyFont="1" applyFill="1" applyBorder="1" applyAlignment="1">
      <alignment horizontal="center"/>
      <protection/>
    </xf>
    <xf numFmtId="0" fontId="0" fillId="0" borderId="12" xfId="56" applyFont="1" applyFill="1" applyBorder="1" applyAlignment="1">
      <alignment horizontal="center"/>
      <protection/>
    </xf>
    <xf numFmtId="164" fontId="0" fillId="0" borderId="12" xfId="56" applyNumberFormat="1" applyFont="1" applyFill="1" applyBorder="1">
      <alignment/>
      <protection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/>
    </xf>
    <xf numFmtId="164" fontId="28" fillId="0" borderId="12" xfId="44" applyNumberFormat="1" applyFont="1" applyBorder="1" applyAlignment="1">
      <alignment/>
    </xf>
    <xf numFmtId="14" fontId="0" fillId="0" borderId="12" xfId="55" applyNumberFormat="1" applyFont="1" applyBorder="1" applyAlignment="1">
      <alignment horizontal="center"/>
      <protection/>
    </xf>
    <xf numFmtId="0" fontId="31" fillId="0" borderId="0" xfId="57" applyFont="1" applyAlignment="1">
      <alignment horizontal="right"/>
      <protection/>
    </xf>
    <xf numFmtId="4" fontId="0" fillId="0" borderId="0" xfId="0" applyNumberFormat="1" applyAlignment="1">
      <alignment/>
    </xf>
    <xf numFmtId="4" fontId="20" fillId="24" borderId="17" xfId="57" applyNumberFormat="1" applyFont="1" applyFill="1" applyBorder="1" applyAlignment="1">
      <alignment horizontal="center"/>
      <protection/>
    </xf>
    <xf numFmtId="0" fontId="20" fillId="0" borderId="18" xfId="57" applyFont="1" applyBorder="1" applyAlignment="1">
      <alignment horizontal="center"/>
      <protection/>
    </xf>
    <xf numFmtId="0" fontId="19" fillId="0" borderId="0" xfId="57" applyFont="1" applyAlignment="1">
      <alignment horizontal="center"/>
      <protection/>
    </xf>
    <xf numFmtId="0" fontId="1" fillId="0" borderId="0" xfId="57" applyAlignment="1">
      <alignment horizontal="center"/>
      <protection/>
    </xf>
    <xf numFmtId="0" fontId="18" fillId="0" borderId="19" xfId="0" applyFont="1" applyBorder="1" applyAlignment="1">
      <alignment horizontal="center" wrapText="1"/>
    </xf>
    <xf numFmtId="0" fontId="36" fillId="25" borderId="20" xfId="0" applyFont="1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2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23" fillId="0" borderId="24" xfId="55" applyFont="1" applyBorder="1" applyAlignment="1">
      <alignment horizontal="center"/>
      <protection/>
    </xf>
    <xf numFmtId="0" fontId="24" fillId="0" borderId="24" xfId="56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16.28125" style="0" customWidth="1"/>
    <col min="2" max="13" width="7.140625" style="0" customWidth="1"/>
    <col min="15" max="15" width="13.57421875" style="0" customWidth="1"/>
  </cols>
  <sheetData>
    <row r="1" spans="1:15" ht="21" thickBot="1">
      <c r="A1" s="68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4" customFormat="1" ht="12.75" thickBo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s="4" customFormat="1" ht="12.75" thickBot="1">
      <c r="A3" s="5">
        <v>45.44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4" customFormat="1" ht="12">
      <c r="A4" s="8" t="s">
        <v>15</v>
      </c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</row>
    <row r="5" spans="1:15" s="4" customFormat="1" ht="12">
      <c r="A5" s="11" t="s">
        <v>16</v>
      </c>
      <c r="B5" s="10">
        <v>10</v>
      </c>
      <c r="C5" s="10">
        <v>10</v>
      </c>
      <c r="D5" s="10">
        <v>10</v>
      </c>
      <c r="E5" s="10"/>
      <c r="F5" s="10"/>
      <c r="G5" s="10"/>
      <c r="H5" s="10"/>
      <c r="I5" s="10"/>
      <c r="J5" s="10"/>
      <c r="K5" s="51"/>
      <c r="L5" s="10"/>
      <c r="M5" s="10"/>
      <c r="N5" s="10">
        <f>SUM(B5:M5)</f>
        <v>30</v>
      </c>
      <c r="O5" s="10">
        <f>N5/12</f>
        <v>2.5</v>
      </c>
    </row>
    <row r="6" spans="1:15" s="4" customFormat="1" ht="12">
      <c r="A6" s="11" t="s">
        <v>17</v>
      </c>
      <c r="B6" s="10">
        <v>31</v>
      </c>
      <c r="C6" s="12">
        <v>56</v>
      </c>
      <c r="D6" s="10">
        <v>31</v>
      </c>
      <c r="E6" s="10">
        <v>31</v>
      </c>
      <c r="F6" s="10">
        <v>31</v>
      </c>
      <c r="G6" s="10">
        <v>31</v>
      </c>
      <c r="H6" s="10">
        <v>31</v>
      </c>
      <c r="I6" s="10">
        <v>31</v>
      </c>
      <c r="J6" s="10">
        <v>31</v>
      </c>
      <c r="K6" s="50">
        <v>31</v>
      </c>
      <c r="L6" s="50">
        <v>31</v>
      </c>
      <c r="M6" s="10"/>
      <c r="N6" s="10">
        <f aca="true" t="shared" si="0" ref="N6:N22">SUM(B6:M6)</f>
        <v>366</v>
      </c>
      <c r="O6" s="10">
        <f aca="true" t="shared" si="1" ref="O6:O23">N6/12</f>
        <v>30.5</v>
      </c>
    </row>
    <row r="7" spans="1:15" s="4" customFormat="1" ht="12">
      <c r="A7" s="11" t="s">
        <v>18</v>
      </c>
      <c r="B7" s="10">
        <v>75</v>
      </c>
      <c r="C7" s="10">
        <v>77.11</v>
      </c>
      <c r="D7" s="10">
        <v>41.15</v>
      </c>
      <c r="E7" s="10">
        <v>75.13</v>
      </c>
      <c r="F7" s="10">
        <v>48.52</v>
      </c>
      <c r="G7" s="10">
        <v>48</v>
      </c>
      <c r="H7" s="10">
        <v>40.37</v>
      </c>
      <c r="I7" s="10">
        <v>36.42</v>
      </c>
      <c r="J7" s="10">
        <v>31.74</v>
      </c>
      <c r="K7" s="50">
        <v>32.18</v>
      </c>
      <c r="L7" s="50">
        <v>41.85</v>
      </c>
      <c r="M7" s="10"/>
      <c r="N7" s="10">
        <f t="shared" si="0"/>
        <v>547.47</v>
      </c>
      <c r="O7" s="10">
        <f t="shared" si="1"/>
        <v>45.6225</v>
      </c>
    </row>
    <row r="8" spans="1:15" s="4" customFormat="1" ht="12">
      <c r="A8" s="11" t="s">
        <v>19</v>
      </c>
      <c r="B8" s="13"/>
      <c r="C8" s="14"/>
      <c r="D8" s="13"/>
      <c r="E8" s="13"/>
      <c r="F8" s="13"/>
      <c r="G8" s="13"/>
      <c r="H8" s="13"/>
      <c r="I8" s="13"/>
      <c r="J8" s="13"/>
      <c r="K8" s="10"/>
      <c r="L8" s="50"/>
      <c r="M8" s="10"/>
      <c r="N8" s="10">
        <f t="shared" si="0"/>
        <v>0</v>
      </c>
      <c r="O8" s="10">
        <f t="shared" si="1"/>
        <v>0</v>
      </c>
    </row>
    <row r="9" spans="1:15" s="4" customFormat="1" ht="12">
      <c r="A9" s="11" t="s">
        <v>20</v>
      </c>
      <c r="B9" s="10"/>
      <c r="C9" s="10"/>
      <c r="D9" s="10"/>
      <c r="E9" s="10"/>
      <c r="F9" s="10"/>
      <c r="G9" s="10">
        <v>602.07</v>
      </c>
      <c r="H9" s="10"/>
      <c r="I9" s="10"/>
      <c r="J9" s="50"/>
      <c r="K9" s="56">
        <v>258.93</v>
      </c>
      <c r="L9" s="50">
        <v>86.1</v>
      </c>
      <c r="M9" s="10"/>
      <c r="N9" s="10">
        <f t="shared" si="0"/>
        <v>947.1</v>
      </c>
      <c r="O9" s="10">
        <f t="shared" si="1"/>
        <v>78.925</v>
      </c>
    </row>
    <row r="10" spans="1:15" s="4" customFormat="1" ht="12">
      <c r="A10" s="64" t="s">
        <v>84</v>
      </c>
      <c r="B10" s="10"/>
      <c r="C10" s="10"/>
      <c r="D10" s="10"/>
      <c r="E10" s="10"/>
      <c r="F10" s="10"/>
      <c r="G10" s="10"/>
      <c r="H10" s="10"/>
      <c r="I10" s="10"/>
      <c r="J10" s="10"/>
      <c r="K10" s="10">
        <v>104.87</v>
      </c>
      <c r="L10" s="10"/>
      <c r="M10" s="10"/>
      <c r="N10" s="10"/>
      <c r="O10" s="10">
        <f t="shared" si="1"/>
        <v>0</v>
      </c>
    </row>
    <row r="11" spans="1:15" s="4" customFormat="1" ht="12">
      <c r="A11" s="8" t="s">
        <v>21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>
        <f t="shared" si="0"/>
        <v>0</v>
      </c>
      <c r="O11" s="10">
        <f t="shared" si="1"/>
        <v>0</v>
      </c>
    </row>
    <row r="12" spans="1:15" s="4" customFormat="1" ht="12">
      <c r="A12" s="11" t="s">
        <v>22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f t="shared" si="0"/>
        <v>0</v>
      </c>
      <c r="O12" s="10">
        <f t="shared" si="1"/>
        <v>0</v>
      </c>
    </row>
    <row r="13" spans="1:15" s="4" customFormat="1" ht="12">
      <c r="A13" s="11" t="s">
        <v>23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>
        <f t="shared" si="0"/>
        <v>0</v>
      </c>
      <c r="O13" s="10">
        <f t="shared" si="1"/>
        <v>0</v>
      </c>
    </row>
    <row r="14" spans="1:15" s="4" customFormat="1" ht="12">
      <c r="A14" s="11" t="s">
        <v>24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f t="shared" si="0"/>
        <v>0</v>
      </c>
      <c r="O14" s="10">
        <f t="shared" si="1"/>
        <v>0</v>
      </c>
    </row>
    <row r="15" spans="1:15" s="4" customFormat="1" ht="12">
      <c r="A15" s="11" t="s">
        <v>25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f t="shared" si="0"/>
        <v>0</v>
      </c>
      <c r="O15" s="10">
        <f t="shared" si="1"/>
        <v>0</v>
      </c>
    </row>
    <row r="16" spans="1:15" s="4" customFormat="1" ht="12">
      <c r="A16" s="11" t="s">
        <v>26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f t="shared" si="0"/>
        <v>0</v>
      </c>
      <c r="O16" s="10">
        <f t="shared" si="1"/>
        <v>0</v>
      </c>
    </row>
    <row r="17" spans="1:15" s="4" customFormat="1" ht="12">
      <c r="A17" s="11"/>
      <c r="B17" s="10"/>
      <c r="C17" s="15"/>
      <c r="D17" s="10"/>
      <c r="E17" s="10"/>
      <c r="F17" s="10"/>
      <c r="G17" s="10"/>
      <c r="H17" s="10"/>
      <c r="I17" s="15"/>
      <c r="J17" s="10"/>
      <c r="K17" s="10"/>
      <c r="L17" s="10"/>
      <c r="M17" s="10"/>
      <c r="N17" s="10">
        <f t="shared" si="0"/>
        <v>0</v>
      </c>
      <c r="O17" s="10">
        <f t="shared" si="1"/>
        <v>0</v>
      </c>
    </row>
    <row r="18" spans="1:15" s="4" customFormat="1" ht="12">
      <c r="A18" s="8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>
        <f t="shared" si="0"/>
        <v>0</v>
      </c>
      <c r="O18" s="10">
        <f t="shared" si="1"/>
        <v>0</v>
      </c>
    </row>
    <row r="19" spans="1:15" s="4" customFormat="1" ht="12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>
        <f t="shared" si="0"/>
        <v>0</v>
      </c>
      <c r="O19" s="10">
        <f t="shared" si="1"/>
        <v>0</v>
      </c>
    </row>
    <row r="20" spans="1:15" s="4" customFormat="1" ht="12">
      <c r="A20" s="8" t="s">
        <v>27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>
        <f t="shared" si="0"/>
        <v>0</v>
      </c>
      <c r="O20" s="10">
        <f t="shared" si="1"/>
        <v>0</v>
      </c>
    </row>
    <row r="21" spans="1:15" s="4" customFormat="1" ht="12">
      <c r="A21" s="1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>
        <f t="shared" si="0"/>
        <v>0</v>
      </c>
      <c r="O21" s="10">
        <f t="shared" si="1"/>
        <v>0</v>
      </c>
    </row>
    <row r="22" spans="1:15" s="4" customFormat="1" ht="12">
      <c r="A22" s="16" t="s">
        <v>28</v>
      </c>
      <c r="B22" s="10">
        <v>70.69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>
        <f t="shared" si="0"/>
        <v>70.69</v>
      </c>
      <c r="O22" s="10">
        <f t="shared" si="1"/>
        <v>5.890833333333333</v>
      </c>
    </row>
    <row r="23" spans="1:15" s="4" customFormat="1" ht="12.75" thickBot="1">
      <c r="A23" s="1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>
        <f>SUM(B23:M23)</f>
        <v>0</v>
      </c>
      <c r="O23" s="10">
        <f t="shared" si="1"/>
        <v>0</v>
      </c>
    </row>
    <row r="24" spans="1:15" s="4" customFormat="1" ht="12.75" thickBot="1">
      <c r="A24" s="11"/>
      <c r="B24" s="10"/>
      <c r="C24" s="10"/>
      <c r="D24" s="10"/>
      <c r="E24" s="10"/>
      <c r="F24" s="10"/>
      <c r="G24" s="17"/>
      <c r="H24" s="10"/>
      <c r="I24" s="10"/>
      <c r="J24" s="10"/>
      <c r="K24" s="10"/>
      <c r="L24" s="10"/>
      <c r="M24" s="17"/>
      <c r="N24" s="18">
        <f>SUM(N5:N23)</f>
        <v>1961.2600000000002</v>
      </c>
      <c r="O24" s="5" t="s">
        <v>29</v>
      </c>
    </row>
    <row r="25" spans="1:15" s="4" customFormat="1" ht="12.75" thickBot="1">
      <c r="A25" s="8" t="s">
        <v>30</v>
      </c>
      <c r="B25" s="10">
        <v>531.1</v>
      </c>
      <c r="C25" s="10"/>
      <c r="D25" s="10"/>
      <c r="E25" s="10">
        <v>678.65</v>
      </c>
      <c r="F25" s="10"/>
      <c r="G25" s="17"/>
      <c r="H25" s="10">
        <v>0</v>
      </c>
      <c r="I25" s="10"/>
      <c r="J25" s="10"/>
      <c r="K25" s="56">
        <v>730</v>
      </c>
      <c r="L25" s="10"/>
      <c r="M25" s="17"/>
      <c r="N25" s="19">
        <f>SUM(B25:M25)</f>
        <v>1939.75</v>
      </c>
      <c r="O25" s="5" t="s">
        <v>31</v>
      </c>
    </row>
    <row r="26" spans="1:15" s="4" customFormat="1" ht="13.5" thickBot="1" thickTop="1">
      <c r="A26" s="20"/>
      <c r="B26" s="21" t="s">
        <v>32</v>
      </c>
      <c r="C26" s="22"/>
      <c r="D26" s="21"/>
      <c r="E26" s="23" t="s">
        <v>33</v>
      </c>
      <c r="F26" s="21"/>
      <c r="G26" s="21"/>
      <c r="H26" s="21" t="s">
        <v>32</v>
      </c>
      <c r="I26" s="22"/>
      <c r="J26" s="21"/>
      <c r="K26" s="21" t="s">
        <v>34</v>
      </c>
      <c r="L26" s="21"/>
      <c r="M26" s="24"/>
      <c r="N26" s="66">
        <f>A3+N25-N24</f>
        <v>23.929999999999836</v>
      </c>
      <c r="O26" s="67" t="s">
        <v>35</v>
      </c>
    </row>
    <row r="27" spans="10:15" s="4" customFormat="1" ht="12" thickTop="1">
      <c r="J27" s="70" t="s">
        <v>77</v>
      </c>
      <c r="K27" s="70"/>
      <c r="L27" s="70"/>
      <c r="N27" s="71" t="s">
        <v>85</v>
      </c>
      <c r="O27" s="72"/>
    </row>
    <row r="28" spans="11:15" ht="13.5" thickBot="1">
      <c r="K28" s="53"/>
      <c r="N28" s="73"/>
      <c r="O28" s="74"/>
    </row>
    <row r="29" ht="13.5" thickTop="1">
      <c r="M29" s="65"/>
    </row>
    <row r="33" ht="12.75">
      <c r="I33" s="52"/>
    </row>
  </sheetData>
  <sheetProtection/>
  <mergeCells count="3">
    <mergeCell ref="A1:O1"/>
    <mergeCell ref="J27:L27"/>
    <mergeCell ref="N27:O28"/>
  </mergeCells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3">
      <selection activeCell="D34" sqref="D34"/>
    </sheetView>
  </sheetViews>
  <sheetFormatPr defaultColWidth="9.140625" defaultRowHeight="12.75"/>
  <cols>
    <col min="1" max="1" width="13.7109375" style="0" customWidth="1"/>
    <col min="4" max="4" width="70.57421875" style="0" customWidth="1"/>
  </cols>
  <sheetData>
    <row r="1" spans="1:7" ht="15.75">
      <c r="A1" s="75" t="s">
        <v>37</v>
      </c>
      <c r="B1" s="76"/>
      <c r="C1" s="76"/>
      <c r="D1" s="76"/>
      <c r="E1" s="76"/>
      <c r="F1" s="76"/>
      <c r="G1" s="76"/>
    </row>
    <row r="2" spans="1:7" ht="12.75">
      <c r="A2" s="25" t="s">
        <v>38</v>
      </c>
      <c r="B2" s="25" t="s">
        <v>39</v>
      </c>
      <c r="C2" s="25" t="s">
        <v>40</v>
      </c>
      <c r="D2" s="26" t="s">
        <v>41</v>
      </c>
      <c r="E2" s="27" t="s">
        <v>42</v>
      </c>
      <c r="F2" s="27" t="s">
        <v>43</v>
      </c>
      <c r="G2" s="27" t="s">
        <v>44</v>
      </c>
    </row>
    <row r="3" spans="1:7" ht="12.75">
      <c r="A3" s="28">
        <v>40085</v>
      </c>
      <c r="B3" s="29"/>
      <c r="C3" s="29" t="s">
        <v>45</v>
      </c>
      <c r="D3" s="30" t="s">
        <v>46</v>
      </c>
      <c r="E3" s="31"/>
      <c r="F3" s="31">
        <v>1046.51</v>
      </c>
      <c r="G3" s="32">
        <v>1046.51</v>
      </c>
    </row>
    <row r="4" spans="1:7" ht="12.75">
      <c r="A4" s="28"/>
      <c r="B4" s="33"/>
      <c r="C4" s="33"/>
      <c r="D4" s="30" t="s">
        <v>47</v>
      </c>
      <c r="E4" s="34"/>
      <c r="F4" s="32"/>
      <c r="G4" s="32">
        <v>1046.51</v>
      </c>
    </row>
    <row r="5" spans="1:7" ht="12.75">
      <c r="A5" s="28">
        <v>40089</v>
      </c>
      <c r="B5" s="29">
        <v>89</v>
      </c>
      <c r="C5" s="29" t="s">
        <v>45</v>
      </c>
      <c r="D5" s="30" t="s">
        <v>48</v>
      </c>
      <c r="E5" s="31">
        <v>939.43</v>
      </c>
      <c r="F5" s="32"/>
      <c r="G5" s="32">
        <f>G4-E5+F5</f>
        <v>107.08000000000004</v>
      </c>
    </row>
    <row r="6" spans="1:7" ht="12.75">
      <c r="A6" s="28">
        <v>40100</v>
      </c>
      <c r="B6" s="29" t="s">
        <v>49</v>
      </c>
      <c r="C6" s="29" t="s">
        <v>45</v>
      </c>
      <c r="D6" s="30" t="s">
        <v>50</v>
      </c>
      <c r="E6" s="31"/>
      <c r="F6" s="31">
        <v>20</v>
      </c>
      <c r="G6" s="32">
        <f aca="true" t="shared" si="0" ref="G6:G19">G5-E6+F6</f>
        <v>127.08000000000004</v>
      </c>
    </row>
    <row r="7" spans="1:7" ht="12.75">
      <c r="A7" s="28">
        <v>40100</v>
      </c>
      <c r="B7" s="29" t="s">
        <v>49</v>
      </c>
      <c r="C7" s="29" t="s">
        <v>45</v>
      </c>
      <c r="D7" s="30" t="s">
        <v>51</v>
      </c>
      <c r="E7" s="31"/>
      <c r="F7" s="31">
        <v>2755</v>
      </c>
      <c r="G7" s="32">
        <f t="shared" si="0"/>
        <v>2882.08</v>
      </c>
    </row>
    <row r="8" spans="1:7" ht="12.75">
      <c r="A8" s="28">
        <v>40100</v>
      </c>
      <c r="B8" s="29">
        <v>90</v>
      </c>
      <c r="C8" s="29" t="s">
        <v>45</v>
      </c>
      <c r="D8" s="30" t="s">
        <v>52</v>
      </c>
      <c r="E8" s="31">
        <v>186.21</v>
      </c>
      <c r="F8" s="32"/>
      <c r="G8" s="32">
        <f t="shared" si="0"/>
        <v>2695.87</v>
      </c>
    </row>
    <row r="9" spans="1:7" ht="12.75">
      <c r="A9" s="28">
        <v>40117</v>
      </c>
      <c r="B9" s="35" t="s">
        <v>53</v>
      </c>
      <c r="C9" s="35" t="s">
        <v>45</v>
      </c>
      <c r="D9" s="30" t="s">
        <v>75</v>
      </c>
      <c r="E9" s="31"/>
      <c r="F9" s="32">
        <v>0.09</v>
      </c>
      <c r="G9" s="32">
        <f t="shared" si="0"/>
        <v>2695.96</v>
      </c>
    </row>
    <row r="10" spans="1:7" ht="12.75">
      <c r="A10" s="28">
        <v>40101</v>
      </c>
      <c r="B10" s="29">
        <v>91</v>
      </c>
      <c r="C10" s="29" t="s">
        <v>45</v>
      </c>
      <c r="D10" s="30" t="s">
        <v>54</v>
      </c>
      <c r="E10" s="31">
        <v>1119.24</v>
      </c>
      <c r="F10" s="32"/>
      <c r="G10" s="32">
        <f t="shared" si="0"/>
        <v>1576.72</v>
      </c>
    </row>
    <row r="11" spans="1:7" ht="12.75">
      <c r="A11" s="28">
        <v>40155</v>
      </c>
      <c r="B11" s="29">
        <v>92</v>
      </c>
      <c r="C11" s="29" t="s">
        <v>45</v>
      </c>
      <c r="D11" s="30" t="s">
        <v>71</v>
      </c>
      <c r="E11" s="31">
        <v>329.8</v>
      </c>
      <c r="F11" s="32"/>
      <c r="G11" s="32">
        <f t="shared" si="0"/>
        <v>1246.92</v>
      </c>
    </row>
    <row r="12" spans="1:7" ht="12.75">
      <c r="A12" s="36">
        <v>40165</v>
      </c>
      <c r="B12" s="35" t="s">
        <v>55</v>
      </c>
      <c r="C12" s="35" t="s">
        <v>45</v>
      </c>
      <c r="D12" s="37" t="s">
        <v>56</v>
      </c>
      <c r="E12" s="31">
        <v>200</v>
      </c>
      <c r="F12" s="31"/>
      <c r="G12" s="32">
        <f t="shared" si="0"/>
        <v>1046.92</v>
      </c>
    </row>
    <row r="13" spans="1:7" ht="12.75">
      <c r="A13" s="36">
        <v>40170</v>
      </c>
      <c r="B13" s="35" t="s">
        <v>49</v>
      </c>
      <c r="C13" s="35" t="s">
        <v>45</v>
      </c>
      <c r="D13" s="37" t="s">
        <v>57</v>
      </c>
      <c r="E13" s="31"/>
      <c r="F13" s="31">
        <v>558</v>
      </c>
      <c r="G13" s="32">
        <f t="shared" si="0"/>
        <v>1604.92</v>
      </c>
    </row>
    <row r="14" spans="1:7" ht="12.75">
      <c r="A14" s="38">
        <v>40170</v>
      </c>
      <c r="B14" s="39" t="s">
        <v>55</v>
      </c>
      <c r="C14" s="39" t="s">
        <v>45</v>
      </c>
      <c r="D14" s="40" t="s">
        <v>58</v>
      </c>
      <c r="E14" s="41">
        <v>678.65</v>
      </c>
      <c r="F14" s="41"/>
      <c r="G14" s="42">
        <f t="shared" si="0"/>
        <v>926.2700000000001</v>
      </c>
    </row>
    <row r="15" spans="1:7" ht="12.75">
      <c r="A15" s="28">
        <v>40194</v>
      </c>
      <c r="B15" s="35">
        <v>101</v>
      </c>
      <c r="C15" s="35" t="s">
        <v>45</v>
      </c>
      <c r="D15" s="43" t="s">
        <v>59</v>
      </c>
      <c r="E15" s="31">
        <v>360.55</v>
      </c>
      <c r="F15" s="62"/>
      <c r="G15" s="32">
        <f t="shared" si="0"/>
        <v>565.72</v>
      </c>
    </row>
    <row r="16" spans="1:7" ht="12.75">
      <c r="A16" s="28">
        <v>40194</v>
      </c>
      <c r="B16" s="35">
        <v>102</v>
      </c>
      <c r="C16" s="35" t="s">
        <v>45</v>
      </c>
      <c r="D16" s="43" t="s">
        <v>60</v>
      </c>
      <c r="E16" s="31">
        <v>26.7</v>
      </c>
      <c r="F16" s="44"/>
      <c r="G16" s="32">
        <f t="shared" si="0"/>
        <v>539.02</v>
      </c>
    </row>
    <row r="17" spans="1:7" ht="12.75">
      <c r="A17" s="28">
        <v>40194</v>
      </c>
      <c r="B17" s="35">
        <v>103</v>
      </c>
      <c r="C17" s="35" t="s">
        <v>45</v>
      </c>
      <c r="D17" s="43" t="s">
        <v>61</v>
      </c>
      <c r="E17" s="31">
        <v>602.07</v>
      </c>
      <c r="F17" s="44"/>
      <c r="G17" s="32">
        <f t="shared" si="0"/>
        <v>-63.05000000000007</v>
      </c>
    </row>
    <row r="18" spans="1:7" ht="12.75">
      <c r="A18" s="28">
        <v>40194</v>
      </c>
      <c r="B18" s="45" t="s">
        <v>42</v>
      </c>
      <c r="C18" s="45" t="s">
        <v>45</v>
      </c>
      <c r="D18" s="46" t="s">
        <v>62</v>
      </c>
      <c r="E18" s="47">
        <v>35</v>
      </c>
      <c r="F18" s="48"/>
      <c r="G18" s="32">
        <f t="shared" si="0"/>
        <v>-98.05000000000007</v>
      </c>
    </row>
    <row r="19" spans="1:7" ht="12.75">
      <c r="A19" s="63">
        <v>40221</v>
      </c>
      <c r="B19" s="45" t="s">
        <v>55</v>
      </c>
      <c r="C19" s="45" t="s">
        <v>45</v>
      </c>
      <c r="D19" s="46" t="s">
        <v>80</v>
      </c>
      <c r="E19" s="47"/>
      <c r="F19" s="48">
        <v>1255.19</v>
      </c>
      <c r="G19" s="32">
        <f t="shared" si="0"/>
        <v>1157.1399999999999</v>
      </c>
    </row>
    <row r="20" spans="1:7" ht="12.75">
      <c r="A20" s="28"/>
      <c r="B20" s="45">
        <v>104</v>
      </c>
      <c r="C20" s="45"/>
      <c r="D20" s="46" t="s">
        <v>63</v>
      </c>
      <c r="E20" s="47"/>
      <c r="F20" s="48"/>
      <c r="G20" s="32">
        <f aca="true" t="shared" si="1" ref="G20:G25">G19-E20+F20</f>
        <v>1157.1399999999999</v>
      </c>
    </row>
    <row r="21" spans="1:7" ht="12.75">
      <c r="A21" s="28">
        <v>40252</v>
      </c>
      <c r="B21" s="45">
        <v>105</v>
      </c>
      <c r="C21" s="45" t="s">
        <v>45</v>
      </c>
      <c r="D21" s="46" t="s">
        <v>70</v>
      </c>
      <c r="E21" s="47">
        <v>267.8</v>
      </c>
      <c r="F21" s="48"/>
      <c r="G21" s="32">
        <f t="shared" si="1"/>
        <v>889.3399999999999</v>
      </c>
    </row>
    <row r="22" spans="1:7" ht="12.75">
      <c r="A22" s="28">
        <v>40252</v>
      </c>
      <c r="B22" s="29">
        <v>106</v>
      </c>
      <c r="C22" s="29" t="s">
        <v>45</v>
      </c>
      <c r="D22" s="30" t="s">
        <v>64</v>
      </c>
      <c r="E22" s="49">
        <v>489.24</v>
      </c>
      <c r="F22" s="49"/>
      <c r="G22" s="32">
        <f t="shared" si="1"/>
        <v>400.0999999999999</v>
      </c>
    </row>
    <row r="23" spans="1:7" ht="12.75">
      <c r="A23" s="28">
        <v>40285</v>
      </c>
      <c r="B23" s="29" t="s">
        <v>49</v>
      </c>
      <c r="C23" s="29" t="s">
        <v>65</v>
      </c>
      <c r="D23" s="30" t="s">
        <v>66</v>
      </c>
      <c r="E23" s="49"/>
      <c r="F23" s="49">
        <v>113</v>
      </c>
      <c r="G23" s="32">
        <f t="shared" si="1"/>
        <v>513.0999999999999</v>
      </c>
    </row>
    <row r="24" spans="1:7" ht="12.75">
      <c r="A24" s="28">
        <v>40285</v>
      </c>
      <c r="B24" s="29" t="s">
        <v>55</v>
      </c>
      <c r="C24" s="29" t="s">
        <v>65</v>
      </c>
      <c r="D24" s="30" t="s">
        <v>78</v>
      </c>
      <c r="E24" s="49">
        <v>55.52</v>
      </c>
      <c r="F24" s="49"/>
      <c r="G24" s="32">
        <f t="shared" si="1"/>
        <v>457.5799999999999</v>
      </c>
    </row>
    <row r="25" spans="1:7" ht="12.75">
      <c r="A25" s="28">
        <v>40286</v>
      </c>
      <c r="B25" s="29">
        <v>107</v>
      </c>
      <c r="C25" s="29" t="s">
        <v>65</v>
      </c>
      <c r="D25" s="30" t="s">
        <v>69</v>
      </c>
      <c r="E25" s="49">
        <v>150.37</v>
      </c>
      <c r="F25" s="49"/>
      <c r="G25" s="32">
        <f t="shared" si="1"/>
        <v>307.2099999999999</v>
      </c>
    </row>
    <row r="26" spans="1:7" ht="15.75">
      <c r="A26" s="75" t="s">
        <v>73</v>
      </c>
      <c r="B26" s="76"/>
      <c r="C26" s="76"/>
      <c r="D26" s="76"/>
      <c r="E26" s="76"/>
      <c r="F26" s="76"/>
      <c r="G26" s="76"/>
    </row>
    <row r="27" spans="1:7" s="54" customFormat="1" ht="12.75">
      <c r="A27" s="36">
        <v>40357</v>
      </c>
      <c r="B27" s="35">
        <v>108</v>
      </c>
      <c r="C27" s="35" t="s">
        <v>65</v>
      </c>
      <c r="D27" s="37" t="s">
        <v>68</v>
      </c>
      <c r="E27" s="55">
        <v>130.16</v>
      </c>
      <c r="F27" s="55"/>
      <c r="G27" s="32">
        <f>G25-E27+F27</f>
        <v>177.04999999999993</v>
      </c>
    </row>
    <row r="28" spans="1:7" s="54" customFormat="1" ht="12.75">
      <c r="A28" s="28">
        <v>40362</v>
      </c>
      <c r="B28" s="29" t="s">
        <v>49</v>
      </c>
      <c r="C28" s="29" t="s">
        <v>65</v>
      </c>
      <c r="D28" s="30" t="s">
        <v>67</v>
      </c>
      <c r="E28" s="55"/>
      <c r="F28" s="55">
        <v>100</v>
      </c>
      <c r="G28" s="32">
        <f aca="true" t="shared" si="2" ref="G28:G35">G27-E28+F28</f>
        <v>277.04999999999995</v>
      </c>
    </row>
    <row r="29" spans="1:7" s="54" customFormat="1" ht="12.75">
      <c r="A29" s="36">
        <v>40362</v>
      </c>
      <c r="B29" s="35" t="s">
        <v>49</v>
      </c>
      <c r="C29" s="35" t="s">
        <v>65</v>
      </c>
      <c r="D29" s="37" t="s">
        <v>79</v>
      </c>
      <c r="E29" s="55"/>
      <c r="F29" s="55">
        <v>920</v>
      </c>
      <c r="G29" s="32">
        <f t="shared" si="2"/>
        <v>1197.05</v>
      </c>
    </row>
    <row r="30" spans="1:7" s="54" customFormat="1" ht="12.75">
      <c r="A30" s="57">
        <v>40362</v>
      </c>
      <c r="B30" s="58" t="s">
        <v>49</v>
      </c>
      <c r="C30" s="58" t="s">
        <v>65</v>
      </c>
      <c r="D30" s="43" t="s">
        <v>72</v>
      </c>
      <c r="E30" s="59"/>
      <c r="F30" s="59">
        <v>539.46</v>
      </c>
      <c r="G30" s="32">
        <f t="shared" si="2"/>
        <v>1736.51</v>
      </c>
    </row>
    <row r="31" spans="1:7" s="54" customFormat="1" ht="12.75">
      <c r="A31" s="36">
        <v>40374</v>
      </c>
      <c r="B31" s="35">
        <v>109</v>
      </c>
      <c r="C31" s="35" t="s">
        <v>65</v>
      </c>
      <c r="D31" s="37" t="s">
        <v>74</v>
      </c>
      <c r="E31" s="55">
        <v>258.93</v>
      </c>
      <c r="F31" s="55"/>
      <c r="G31" s="32">
        <f t="shared" si="2"/>
        <v>1477.58</v>
      </c>
    </row>
    <row r="32" spans="1:7" s="54" customFormat="1" ht="12.75">
      <c r="A32" s="36">
        <v>40379</v>
      </c>
      <c r="B32" s="35">
        <v>110</v>
      </c>
      <c r="C32" s="35" t="s">
        <v>65</v>
      </c>
      <c r="D32" s="37" t="s">
        <v>81</v>
      </c>
      <c r="E32" s="55">
        <v>63.18</v>
      </c>
      <c r="F32" s="55"/>
      <c r="G32" s="32">
        <f t="shared" si="2"/>
        <v>1414.3999999999999</v>
      </c>
    </row>
    <row r="33" spans="1:7" s="54" customFormat="1" ht="12.75">
      <c r="A33" s="36">
        <v>40410</v>
      </c>
      <c r="B33" s="35">
        <v>111</v>
      </c>
      <c r="C33" s="35" t="s">
        <v>65</v>
      </c>
      <c r="D33" s="37" t="s">
        <v>82</v>
      </c>
      <c r="E33" s="55">
        <v>86.1</v>
      </c>
      <c r="F33" s="55"/>
      <c r="G33" s="32">
        <f t="shared" si="2"/>
        <v>1328.3</v>
      </c>
    </row>
    <row r="34" spans="1:7" s="54" customFormat="1" ht="12.75">
      <c r="A34" s="36">
        <v>40413</v>
      </c>
      <c r="B34" s="35">
        <v>112</v>
      </c>
      <c r="C34" s="35" t="s">
        <v>65</v>
      </c>
      <c r="D34" s="37" t="s">
        <v>83</v>
      </c>
      <c r="E34" s="55">
        <v>197.85</v>
      </c>
      <c r="F34" s="55"/>
      <c r="G34" s="32">
        <f t="shared" si="2"/>
        <v>1130.45</v>
      </c>
    </row>
    <row r="35" spans="1:7" s="60" customFormat="1" ht="12.75">
      <c r="A35" s="57"/>
      <c r="B35" s="58"/>
      <c r="C35" s="58"/>
      <c r="D35" s="43"/>
      <c r="E35" s="59"/>
      <c r="F35" s="59"/>
      <c r="G35" s="32">
        <f t="shared" si="2"/>
        <v>1130.45</v>
      </c>
    </row>
    <row r="37" ht="12.75">
      <c r="E37" s="61"/>
    </row>
    <row r="38" ht="12.75">
      <c r="E38" s="61"/>
    </row>
  </sheetData>
  <sheetProtection/>
  <mergeCells count="2">
    <mergeCell ref="A1:G1"/>
    <mergeCell ref="A26:G26"/>
  </mergeCells>
  <printOptions/>
  <pageMargins left="0.7" right="0.7" top="0.75" bottom="0.75" header="0.3" footer="0.3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Elder</dc:creator>
  <cp:keywords/>
  <dc:description/>
  <cp:lastModifiedBy>Ann Fry</cp:lastModifiedBy>
  <cp:lastPrinted>2010-06-21T15:37:57Z</cp:lastPrinted>
  <dcterms:created xsi:type="dcterms:W3CDTF">2010-03-14T18:13:29Z</dcterms:created>
  <dcterms:modified xsi:type="dcterms:W3CDTF">2010-08-25T12:10:39Z</dcterms:modified>
  <cp:category/>
  <cp:version/>
  <cp:contentType/>
  <cp:contentStatus/>
</cp:coreProperties>
</file>