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20" windowWidth="15180" windowHeight="6315" activeTab="0"/>
  </bookViews>
  <sheets>
    <sheet name="Overview" sheetId="1" r:id="rId1"/>
    <sheet name="Detail" sheetId="2" r:id="rId2"/>
  </sheets>
  <definedNames>
    <definedName name="_xlnm.Print_Area" localSheetId="0">'Overview'!$A$1:$O$23</definedName>
  </definedNames>
  <calcPr fullCalcOnLoad="1"/>
</workbook>
</file>

<file path=xl/sharedStrings.xml><?xml version="1.0" encoding="utf-8"?>
<sst xmlns="http://schemas.openxmlformats.org/spreadsheetml/2006/main" count="168" uniqueCount="85">
  <si>
    <t>Expenses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</si>
  <si>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</si>
  <si>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</si>
  <si>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</si>
  <si>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</si>
  <si>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</si>
  <si>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</si>
  <si>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</si>
  <si>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</si>
  <si>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>Capital Expenses</t>
  </si>
  <si>
    <t>Deposits</t>
  </si>
  <si>
    <t>Sept</t>
  </si>
  <si>
    <t>Oct</t>
  </si>
  <si>
    <t>Nov</t>
  </si>
  <si>
    <t>Dec</t>
  </si>
  <si>
    <t>Jan</t>
  </si>
  <si>
    <t>Feb</t>
  </si>
  <si>
    <t>April</t>
  </si>
  <si>
    <t>May</t>
  </si>
  <si>
    <t>June</t>
  </si>
  <si>
    <t>July</t>
  </si>
  <si>
    <t>Aug</t>
  </si>
  <si>
    <t>Total</t>
  </si>
  <si>
    <t>Mo. Avg</t>
  </si>
  <si>
    <t>Total Deposits</t>
  </si>
  <si>
    <t>Total Expenses</t>
  </si>
  <si>
    <t>Bank Balance</t>
  </si>
  <si>
    <t>Storage shed</t>
  </si>
  <si>
    <t>MR</t>
  </si>
  <si>
    <t>Coronation</t>
  </si>
  <si>
    <t>Date</t>
  </si>
  <si>
    <t>Amount</t>
  </si>
  <si>
    <t>Bardic stage</t>
  </si>
  <si>
    <t>RGK Account Sept 2006-Aug 2007</t>
  </si>
  <si>
    <t xml:space="preserve"> Misc</t>
  </si>
  <si>
    <t>Banner Wars</t>
  </si>
  <si>
    <t>Opening Balance</t>
  </si>
  <si>
    <t>March</t>
  </si>
  <si>
    <r>
      <t>Billpay Account</t>
    </r>
    <r>
      <rPr>
        <sz val="10"/>
        <rFont val="Arial"/>
        <family val="0"/>
      </rPr>
      <t xml:space="preserve"> </t>
    </r>
  </si>
  <si>
    <t>Ck #</t>
  </si>
  <si>
    <t>User</t>
  </si>
  <si>
    <t>Item</t>
  </si>
  <si>
    <t>Deposit</t>
  </si>
  <si>
    <t>Balance</t>
  </si>
  <si>
    <t>Starting Balance Reign XXXVIII- Monarch Sutra</t>
  </si>
  <si>
    <t>Susan</t>
  </si>
  <si>
    <t>Dec Water bill</t>
  </si>
  <si>
    <t>Trash (Bullard inc)</t>
  </si>
  <si>
    <t>Elder</t>
  </si>
  <si>
    <t>Billpay Startup</t>
  </si>
  <si>
    <t>Coronation deposit</t>
  </si>
  <si>
    <t>Storage Shed Payment</t>
  </si>
  <si>
    <t>Dec Electric bill</t>
  </si>
  <si>
    <t>Jan Electric bill</t>
  </si>
  <si>
    <t>Jan Water bill</t>
  </si>
  <si>
    <t>Feb Water bill</t>
  </si>
  <si>
    <t>Feb Electric bill</t>
  </si>
  <si>
    <t>Current Balance</t>
  </si>
  <si>
    <t>Expected Expenditures below</t>
  </si>
  <si>
    <t>Home Depot</t>
  </si>
  <si>
    <t>Jan Bank Service Charge</t>
  </si>
  <si>
    <t>Feb Bank Service Charge</t>
  </si>
  <si>
    <t>March Bank Service Charge</t>
  </si>
  <si>
    <t>March Water Bill</t>
  </si>
  <si>
    <t>March Electric Bill</t>
  </si>
  <si>
    <t>April Water Bill</t>
  </si>
  <si>
    <t>April Electric Bill</t>
  </si>
  <si>
    <t>April Bank Service Charge</t>
  </si>
  <si>
    <t>May Water Bill</t>
  </si>
  <si>
    <t>May Electric Bill</t>
  </si>
  <si>
    <t>May Bank Service Charge</t>
  </si>
  <si>
    <t>Midreign Deposit</t>
  </si>
  <si>
    <t>June Water Bill</t>
  </si>
  <si>
    <t>June Electic Bill</t>
  </si>
  <si>
    <t>June Bank Service Charge</t>
  </si>
  <si>
    <t>Tables</t>
  </si>
  <si>
    <t>4 Picnic Tables</t>
  </si>
  <si>
    <t>Road Base</t>
  </si>
  <si>
    <t>Roadbase</t>
  </si>
  <si>
    <t>July Bank Service Charge</t>
  </si>
  <si>
    <t>Aug Bank Service Charge</t>
  </si>
  <si>
    <t>July Water Bill</t>
  </si>
  <si>
    <t>July Electric Bill</t>
  </si>
  <si>
    <t>Aug Water Bill</t>
  </si>
  <si>
    <t>Aug Electric Bill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</si>
</sst>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4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95" zoomScaleNormal="95" workbookViewId="0" topLeftCell="A1">
      <selection activeCell="F28" sqref="F28"/>
    </sheetView>
  </sheetViews>
  <sheetFormatPr defaultColWidth="9.140625" defaultRowHeight="12.75"/>
  <cols>
    <col min="1" max="1" width="16.28125" style="2" customWidth="1"/>
    <col min="2" max="4" width="9.140625" style="5" customWidth="1"/>
    <col min="5" max="5" width="10.421875" style="5" bestFit="1" customWidth="1"/>
    <col min="6" max="11" width="9.140625" style="5" customWidth="1"/>
    <col min="12" max="12" width="10.421875" style="5" bestFit="1" customWidth="1"/>
    <col min="13" max="14" width="9.140625" style="5" customWidth="1"/>
    <col min="15" max="15" width="14.421875" style="5" customWidth="1"/>
  </cols>
  <sheetData>
    <row r="1" ht="20.25">
      <c r="A1" s="4" t="s">
        <v>33</v>
      </c>
    </row>
    <row r="2" spans="1:15" s="1" customFormat="1" ht="13.5" thickBot="1">
      <c r="A2" s="3" t="s">
        <v>36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37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</row>
    <row r="3" spans="1:15" s="1" customFormat="1" ht="13.5" thickBot="1">
      <c r="A3" s="10">
        <v>453.29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3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2" t="s">
        <v>1</v>
      </c>
      <c r="B5" s="7">
        <v>32</v>
      </c>
      <c r="C5" s="7">
        <v>32</v>
      </c>
      <c r="D5" s="7">
        <v>32</v>
      </c>
      <c r="E5" s="7">
        <v>20</v>
      </c>
      <c r="F5" s="7">
        <v>20</v>
      </c>
      <c r="G5" s="7">
        <v>20</v>
      </c>
      <c r="H5" s="7">
        <v>26</v>
      </c>
      <c r="I5" s="7">
        <v>26</v>
      </c>
      <c r="J5" s="7">
        <v>26</v>
      </c>
      <c r="K5" s="7">
        <v>26</v>
      </c>
      <c r="L5" s="7">
        <v>30</v>
      </c>
      <c r="M5" s="7">
        <v>32</v>
      </c>
      <c r="N5" s="7">
        <f>+SUM(B5:M5)</f>
        <v>322</v>
      </c>
      <c r="O5" s="7">
        <f>SUM(B5:M5)/12</f>
        <v>26.833333333333332</v>
      </c>
    </row>
    <row r="6" spans="1:15" ht="12.75">
      <c r="A6" s="2" t="s">
        <v>2</v>
      </c>
      <c r="B6" s="7">
        <v>46.25</v>
      </c>
      <c r="C6" s="7">
        <v>54.89</v>
      </c>
      <c r="D6" s="7">
        <v>70.18</v>
      </c>
      <c r="E6" s="7">
        <v>15.89</v>
      </c>
      <c r="F6" s="7">
        <v>34.47</v>
      </c>
      <c r="G6" s="7">
        <v>31.95</v>
      </c>
      <c r="H6" s="7">
        <v>33.17</v>
      </c>
      <c r="I6" s="7">
        <v>36.95</v>
      </c>
      <c r="J6" s="7">
        <v>44.22</v>
      </c>
      <c r="K6" s="7">
        <v>23.09</v>
      </c>
      <c r="L6" s="7">
        <v>39.95</v>
      </c>
      <c r="M6" s="7">
        <v>63.01</v>
      </c>
      <c r="N6" s="7">
        <f aca="true" t="shared" si="0" ref="N6:N21">+SUM(B6:M6)</f>
        <v>494.01999999999987</v>
      </c>
      <c r="O6" s="7">
        <f aca="true" t="shared" si="1" ref="O6:O21">SUM(B6:M6)/12</f>
        <v>41.16833333333332</v>
      </c>
    </row>
    <row r="7" spans="1:15" ht="12.75">
      <c r="A7" s="2" t="s">
        <v>3</v>
      </c>
      <c r="B7" s="7">
        <v>55</v>
      </c>
      <c r="C7" s="7">
        <v>509.3</v>
      </c>
      <c r="D7" s="7"/>
      <c r="E7" s="7">
        <v>85.31</v>
      </c>
      <c r="F7" s="7"/>
      <c r="G7" s="7"/>
      <c r="H7" s="7"/>
      <c r="I7" s="7"/>
      <c r="J7" s="7">
        <v>100</v>
      </c>
      <c r="K7" s="7"/>
      <c r="L7" s="7"/>
      <c r="M7" s="7"/>
      <c r="N7" s="7">
        <f t="shared" si="0"/>
        <v>749.6099999999999</v>
      </c>
      <c r="O7" s="7">
        <f t="shared" si="1"/>
        <v>62.467499999999994</v>
      </c>
    </row>
    <row r="8" spans="1:15" ht="12.75">
      <c r="A8" s="2" t="s">
        <v>4</v>
      </c>
      <c r="B8" s="7">
        <v>85.31</v>
      </c>
      <c r="C8" s="7"/>
      <c r="D8" s="7">
        <v>881.44</v>
      </c>
      <c r="E8" s="7"/>
      <c r="F8" s="7"/>
      <c r="G8" s="7"/>
      <c r="H8" s="7"/>
      <c r="I8" s="7"/>
      <c r="J8" s="7"/>
      <c r="K8" s="7"/>
      <c r="L8" s="7"/>
      <c r="M8" s="7"/>
      <c r="N8" s="7">
        <f t="shared" si="0"/>
        <v>966.75</v>
      </c>
      <c r="O8" s="7">
        <f t="shared" si="1"/>
        <v>80.5625</v>
      </c>
    </row>
    <row r="9" spans="2:15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0</v>
      </c>
      <c r="O9" s="7">
        <f t="shared" si="1"/>
        <v>0</v>
      </c>
    </row>
    <row r="10" spans="1:15" ht="12.75">
      <c r="A10" s="3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7">
        <f t="shared" si="1"/>
        <v>0</v>
      </c>
    </row>
    <row r="11" spans="1:15" ht="12.75">
      <c r="A11" s="2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0"/>
        <v>0</v>
      </c>
      <c r="O11" s="7">
        <f t="shared" si="1"/>
        <v>0</v>
      </c>
    </row>
    <row r="12" spans="1:15" ht="12.75">
      <c r="A12" s="2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7">
        <f t="shared" si="1"/>
        <v>0</v>
      </c>
    </row>
    <row r="13" spans="1:15" ht="12.75">
      <c r="A13" s="2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7">
        <f t="shared" si="1"/>
        <v>0</v>
      </c>
    </row>
    <row r="14" spans="1:15" ht="12.75">
      <c r="A14" s="2" t="s">
        <v>34</v>
      </c>
      <c r="B14" s="7"/>
      <c r="C14" s="7">
        <v>16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 t="shared" si="0"/>
        <v>16</v>
      </c>
      <c r="O14" s="7">
        <f t="shared" si="1"/>
        <v>1.3333333333333333</v>
      </c>
    </row>
    <row r="15" spans="1:15" ht="12.75">
      <c r="A15" s="2" t="s">
        <v>77</v>
      </c>
      <c r="B15" s="7"/>
      <c r="D15" s="7"/>
      <c r="E15" s="7"/>
      <c r="F15" s="7"/>
      <c r="G15" s="7"/>
      <c r="H15" s="7"/>
      <c r="I15" s="7"/>
      <c r="J15" s="7"/>
      <c r="K15" s="7"/>
      <c r="L15" s="7"/>
      <c r="M15" s="7">
        <v>1000</v>
      </c>
      <c r="N15" s="7">
        <f>SUM(B15:M15)</f>
        <v>1000</v>
      </c>
      <c r="O15" s="7">
        <f t="shared" si="1"/>
        <v>83.33333333333333</v>
      </c>
    </row>
    <row r="16" spans="2:15" ht="12.75">
      <c r="B16" s="7"/>
      <c r="D16" s="7"/>
      <c r="E16" s="7"/>
      <c r="F16" s="7"/>
      <c r="G16" s="7"/>
      <c r="H16" s="7"/>
      <c r="J16" s="7"/>
      <c r="K16" s="7"/>
      <c r="L16" s="7"/>
      <c r="M16" s="7"/>
      <c r="N16" s="7"/>
      <c r="O16" s="7"/>
    </row>
    <row r="17" spans="1:15" ht="12.75">
      <c r="A17" s="3" t="s">
        <v>38</v>
      </c>
      <c r="B17" s="7"/>
      <c r="C17" s="7"/>
      <c r="D17" s="7"/>
      <c r="E17" s="7">
        <v>500</v>
      </c>
      <c r="F17" s="7">
        <v>15</v>
      </c>
      <c r="G17" s="7"/>
      <c r="H17" s="7">
        <v>22.5</v>
      </c>
      <c r="I17" s="7">
        <v>7.5</v>
      </c>
      <c r="J17" s="7">
        <v>7.5</v>
      </c>
      <c r="K17" s="7">
        <v>7.5</v>
      </c>
      <c r="L17" s="7">
        <v>7.5</v>
      </c>
      <c r="M17" s="7">
        <v>7.5</v>
      </c>
      <c r="N17" s="7">
        <f t="shared" si="0"/>
        <v>575</v>
      </c>
      <c r="O17" s="7">
        <f t="shared" si="1"/>
        <v>47.916666666666664</v>
      </c>
    </row>
    <row r="18" spans="1:15" ht="12.75">
      <c r="A18" s="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3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0"/>
        <v>0</v>
      </c>
      <c r="O19" s="7">
        <f t="shared" si="1"/>
        <v>0</v>
      </c>
    </row>
    <row r="20" spans="1:15" ht="12.75">
      <c r="A20" s="2" t="s">
        <v>27</v>
      </c>
      <c r="B20" s="7">
        <v>337.5</v>
      </c>
      <c r="C20" s="7"/>
      <c r="D20" s="7"/>
      <c r="E20" s="7"/>
      <c r="F20" s="7">
        <v>337.5</v>
      </c>
      <c r="G20" s="7"/>
      <c r="H20" s="7"/>
      <c r="I20" s="7"/>
      <c r="J20" s="7"/>
      <c r="K20" s="7"/>
      <c r="L20" s="7"/>
      <c r="M20" s="7"/>
      <c r="N20" s="7">
        <f t="shared" si="0"/>
        <v>675</v>
      </c>
      <c r="O20" s="7">
        <f t="shared" si="1"/>
        <v>56.25</v>
      </c>
    </row>
    <row r="21" spans="1:15" ht="12.75">
      <c r="A21" s="2" t="s">
        <v>32</v>
      </c>
      <c r="B21" s="7"/>
      <c r="C21" s="7">
        <v>70.36</v>
      </c>
      <c r="D21" s="7"/>
      <c r="E21" s="7"/>
      <c r="F21" s="7"/>
      <c r="G21" s="7"/>
      <c r="H21" s="7">
        <v>346.08</v>
      </c>
      <c r="I21" s="7"/>
      <c r="J21" s="7">
        <v>271.58</v>
      </c>
      <c r="K21" s="7"/>
      <c r="L21" s="7"/>
      <c r="M21" s="7"/>
      <c r="N21" s="7">
        <f t="shared" si="0"/>
        <v>688.02</v>
      </c>
      <c r="O21" s="7">
        <f t="shared" si="1"/>
        <v>57.335</v>
      </c>
    </row>
    <row r="22" spans="1:15" ht="13.5" thickBot="1">
      <c r="A22" s="2" t="s">
        <v>75</v>
      </c>
      <c r="B22" s="7"/>
      <c r="C22" s="7"/>
      <c r="D22" s="7"/>
      <c r="E22" s="7"/>
      <c r="F22" s="7"/>
      <c r="G22" s="8"/>
      <c r="H22" s="7"/>
      <c r="I22" s="7"/>
      <c r="J22" s="7"/>
      <c r="K22" s="7">
        <v>439.62</v>
      </c>
      <c r="L22" s="7"/>
      <c r="M22" s="7"/>
      <c r="N22" s="7">
        <f>+SUM(B22:M22)</f>
        <v>439.62</v>
      </c>
      <c r="O22" s="7">
        <f>SUM(B22:M22)/12</f>
        <v>36.635</v>
      </c>
    </row>
    <row r="23" spans="2:15" ht="12" customHeight="1" thickBot="1"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8"/>
      <c r="N23" s="9">
        <f>SUM(N5:N22)</f>
        <v>5926.0199999999995</v>
      </c>
      <c r="O23" s="10" t="s">
        <v>25</v>
      </c>
    </row>
    <row r="24" spans="1:15" ht="13.5" thickBot="1">
      <c r="A24" s="3" t="s">
        <v>10</v>
      </c>
      <c r="B24" s="24">
        <v>585</v>
      </c>
      <c r="C24" s="24">
        <v>2980.5</v>
      </c>
      <c r="D24" s="7"/>
      <c r="E24" s="7">
        <v>720</v>
      </c>
      <c r="F24" s="7"/>
      <c r="G24" s="8"/>
      <c r="H24" s="7">
        <v>352.5</v>
      </c>
      <c r="I24" s="7"/>
      <c r="J24" s="7"/>
      <c r="K24" s="7"/>
      <c r="L24" s="7">
        <v>855</v>
      </c>
      <c r="M24" s="8"/>
      <c r="N24" s="9">
        <f>SUM(B24:M24)</f>
        <v>5493</v>
      </c>
      <c r="O24" s="10" t="s">
        <v>24</v>
      </c>
    </row>
    <row r="25" spans="1:15" ht="26.25" thickBot="1">
      <c r="A25" s="12"/>
      <c r="B25" s="20" t="s">
        <v>28</v>
      </c>
      <c r="C25" s="21" t="s">
        <v>35</v>
      </c>
      <c r="D25" s="23"/>
      <c r="E25" s="22" t="s">
        <v>29</v>
      </c>
      <c r="F25" s="22"/>
      <c r="G25" s="20"/>
      <c r="H25" s="20" t="s">
        <v>28</v>
      </c>
      <c r="I25" s="21"/>
      <c r="J25" s="20"/>
      <c r="K25" s="20"/>
      <c r="L25" s="20" t="s">
        <v>29</v>
      </c>
      <c r="M25" s="20"/>
      <c r="N25" s="19">
        <f>A3+N24-N23</f>
        <v>20.270000000000437</v>
      </c>
      <c r="O25" s="11" t="s">
        <v>26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3">
      <selection activeCell="F38" sqref="F38"/>
    </sheetView>
  </sheetViews>
  <sheetFormatPr defaultColWidth="9.140625" defaultRowHeight="12.75"/>
  <cols>
    <col min="2" max="2" width="10.140625" style="0" customWidth="1"/>
    <col min="3" max="3" width="6.28125" style="0" bestFit="1" customWidth="1"/>
    <col min="4" max="4" width="32.57421875" style="0" bestFit="1" customWidth="1"/>
  </cols>
  <sheetData>
    <row r="1" spans="1:7" ht="12.75">
      <c r="A1" s="1" t="s">
        <v>30</v>
      </c>
      <c r="B1" s="1" t="s">
        <v>39</v>
      </c>
      <c r="C1" s="1" t="s">
        <v>40</v>
      </c>
      <c r="D1" s="1" t="s">
        <v>41</v>
      </c>
      <c r="E1" s="13" t="s">
        <v>31</v>
      </c>
      <c r="F1" s="13" t="s">
        <v>42</v>
      </c>
      <c r="G1" s="13" t="s">
        <v>43</v>
      </c>
    </row>
    <row r="2" spans="2:7" ht="12.75">
      <c r="B2" s="1" t="s">
        <v>44</v>
      </c>
      <c r="E2" s="14"/>
      <c r="F2" s="14"/>
      <c r="G2" s="13">
        <v>1796.56</v>
      </c>
    </row>
    <row r="3" spans="1:7" ht="12.75">
      <c r="A3" t="s">
        <v>14</v>
      </c>
      <c r="B3">
        <v>1040</v>
      </c>
      <c r="C3" t="s">
        <v>45</v>
      </c>
      <c r="D3" t="s">
        <v>46</v>
      </c>
      <c r="E3" s="14">
        <v>20</v>
      </c>
      <c r="F3" s="14"/>
      <c r="G3" s="15">
        <f aca="true" t="shared" si="0" ref="G3:G42">G2-E3+F3</f>
        <v>1776.56</v>
      </c>
    </row>
    <row r="4" spans="1:7" ht="12.75">
      <c r="A4" t="s">
        <v>14</v>
      </c>
      <c r="B4">
        <v>1041</v>
      </c>
      <c r="C4" t="s">
        <v>45</v>
      </c>
      <c r="D4" t="s">
        <v>47</v>
      </c>
      <c r="E4" s="14">
        <v>85.31</v>
      </c>
      <c r="F4" s="14"/>
      <c r="G4" s="15">
        <f t="shared" si="0"/>
        <v>1691.25</v>
      </c>
    </row>
    <row r="5" spans="1:7" ht="12.75">
      <c r="A5" t="s">
        <v>14</v>
      </c>
      <c r="B5">
        <v>1042</v>
      </c>
      <c r="C5" t="s">
        <v>48</v>
      </c>
      <c r="D5" t="s">
        <v>49</v>
      </c>
      <c r="E5" s="14">
        <v>500</v>
      </c>
      <c r="F5" s="14"/>
      <c r="G5" s="15">
        <f t="shared" si="0"/>
        <v>1191.25</v>
      </c>
    </row>
    <row r="6" spans="1:7" ht="12.75">
      <c r="A6" t="s">
        <v>14</v>
      </c>
      <c r="B6" t="s">
        <v>42</v>
      </c>
      <c r="C6" t="s">
        <v>48</v>
      </c>
      <c r="D6" t="s">
        <v>50</v>
      </c>
      <c r="E6" s="14"/>
      <c r="F6" s="14">
        <v>720</v>
      </c>
      <c r="G6" s="15">
        <f t="shared" si="0"/>
        <v>1911.25</v>
      </c>
    </row>
    <row r="7" spans="1:7" ht="12.75">
      <c r="A7" t="s">
        <v>15</v>
      </c>
      <c r="B7">
        <v>1099</v>
      </c>
      <c r="C7" t="s">
        <v>45</v>
      </c>
      <c r="D7" t="s">
        <v>51</v>
      </c>
      <c r="E7" s="14">
        <v>337.5</v>
      </c>
      <c r="F7" s="14"/>
      <c r="G7" s="15">
        <f t="shared" si="0"/>
        <v>1573.75</v>
      </c>
    </row>
    <row r="8" spans="1:7" ht="12.75">
      <c r="A8" t="s">
        <v>16</v>
      </c>
      <c r="B8">
        <v>1045</v>
      </c>
      <c r="C8" t="s">
        <v>45</v>
      </c>
      <c r="D8" t="s">
        <v>49</v>
      </c>
      <c r="E8" s="14">
        <v>15</v>
      </c>
      <c r="F8" s="14"/>
      <c r="G8" s="15">
        <f t="shared" si="0"/>
        <v>1558.75</v>
      </c>
    </row>
    <row r="9" spans="1:7" ht="12.75">
      <c r="A9" t="s">
        <v>16</v>
      </c>
      <c r="B9">
        <v>1045</v>
      </c>
      <c r="C9" t="s">
        <v>45</v>
      </c>
      <c r="D9" s="16" t="s">
        <v>52</v>
      </c>
      <c r="E9" s="14">
        <v>15.89</v>
      </c>
      <c r="F9" s="14"/>
      <c r="G9" s="15">
        <f t="shared" si="0"/>
        <v>1542.86</v>
      </c>
    </row>
    <row r="10" spans="1:7" ht="12.75">
      <c r="A10" t="s">
        <v>16</v>
      </c>
      <c r="B10">
        <v>1045</v>
      </c>
      <c r="C10" t="s">
        <v>45</v>
      </c>
      <c r="D10" s="16" t="s">
        <v>53</v>
      </c>
      <c r="E10" s="14">
        <v>34.47</v>
      </c>
      <c r="F10" s="14"/>
      <c r="G10" s="15">
        <f t="shared" si="0"/>
        <v>1508.3899999999999</v>
      </c>
    </row>
    <row r="11" spans="1:7" ht="12.75">
      <c r="A11" t="s">
        <v>16</v>
      </c>
      <c r="B11">
        <v>1045</v>
      </c>
      <c r="C11" t="s">
        <v>45</v>
      </c>
      <c r="D11" s="17" t="s">
        <v>54</v>
      </c>
      <c r="E11" s="18">
        <v>20</v>
      </c>
      <c r="F11" s="18"/>
      <c r="G11" s="15">
        <f t="shared" si="0"/>
        <v>1488.3899999999999</v>
      </c>
    </row>
    <row r="12" spans="1:7" ht="12.75">
      <c r="A12" t="s">
        <v>16</v>
      </c>
      <c r="B12">
        <v>1045</v>
      </c>
      <c r="C12" t="s">
        <v>45</v>
      </c>
      <c r="D12" s="17" t="s">
        <v>55</v>
      </c>
      <c r="E12" s="18">
        <v>20</v>
      </c>
      <c r="F12" s="18"/>
      <c r="G12" s="15">
        <f t="shared" si="0"/>
        <v>1468.3899999999999</v>
      </c>
    </row>
    <row r="13" spans="1:7" ht="12.75">
      <c r="A13" t="s">
        <v>16</v>
      </c>
      <c r="B13">
        <v>1045</v>
      </c>
      <c r="C13" t="s">
        <v>45</v>
      </c>
      <c r="D13" s="16" t="s">
        <v>56</v>
      </c>
      <c r="E13" s="14">
        <v>31.95</v>
      </c>
      <c r="F13" s="18"/>
      <c r="G13" s="15">
        <f t="shared" si="0"/>
        <v>1436.4399999999998</v>
      </c>
    </row>
    <row r="14" spans="1:7" ht="12.75">
      <c r="A14" t="s">
        <v>37</v>
      </c>
      <c r="B14">
        <v>1046</v>
      </c>
      <c r="C14" t="s">
        <v>45</v>
      </c>
      <c r="D14" s="16" t="s">
        <v>59</v>
      </c>
      <c r="E14" s="18">
        <v>346.08</v>
      </c>
      <c r="F14" s="18"/>
      <c r="G14" s="15">
        <f t="shared" si="0"/>
        <v>1090.36</v>
      </c>
    </row>
    <row r="15" spans="1:7" ht="12.75">
      <c r="A15" t="s">
        <v>37</v>
      </c>
      <c r="B15">
        <v>1046</v>
      </c>
      <c r="C15" t="s">
        <v>45</v>
      </c>
      <c r="D15" s="16" t="s">
        <v>60</v>
      </c>
      <c r="E15" s="18">
        <v>7.5</v>
      </c>
      <c r="F15" s="18"/>
      <c r="G15" s="15">
        <f t="shared" si="0"/>
        <v>1082.86</v>
      </c>
    </row>
    <row r="16" spans="1:7" ht="12.75">
      <c r="A16" t="s">
        <v>37</v>
      </c>
      <c r="B16">
        <v>1046</v>
      </c>
      <c r="C16" t="s">
        <v>45</v>
      </c>
      <c r="D16" s="16" t="s">
        <v>61</v>
      </c>
      <c r="E16" s="18">
        <v>7.5</v>
      </c>
      <c r="F16" s="18"/>
      <c r="G16" s="15">
        <f t="shared" si="0"/>
        <v>1075.36</v>
      </c>
    </row>
    <row r="17" spans="1:7" ht="12.75">
      <c r="A17" t="s">
        <v>37</v>
      </c>
      <c r="B17">
        <v>1046</v>
      </c>
      <c r="C17" t="s">
        <v>45</v>
      </c>
      <c r="D17" s="16" t="s">
        <v>62</v>
      </c>
      <c r="E17" s="18">
        <v>7.5</v>
      </c>
      <c r="F17" s="18"/>
      <c r="G17" s="15">
        <f t="shared" si="0"/>
        <v>1067.86</v>
      </c>
    </row>
    <row r="18" spans="1:7" ht="12.75">
      <c r="A18" t="s">
        <v>37</v>
      </c>
      <c r="B18">
        <v>1046</v>
      </c>
      <c r="C18" t="s">
        <v>45</v>
      </c>
      <c r="D18" s="16" t="s">
        <v>63</v>
      </c>
      <c r="E18" s="18">
        <v>26</v>
      </c>
      <c r="F18" s="18"/>
      <c r="G18" s="15">
        <f t="shared" si="0"/>
        <v>1041.86</v>
      </c>
    </row>
    <row r="19" spans="1:7" ht="12.75">
      <c r="A19" t="s">
        <v>37</v>
      </c>
      <c r="B19">
        <v>1046</v>
      </c>
      <c r="C19" t="s">
        <v>45</v>
      </c>
      <c r="D19" s="16" t="s">
        <v>64</v>
      </c>
      <c r="E19" s="18">
        <v>33.17</v>
      </c>
      <c r="F19" s="18"/>
      <c r="G19" s="15">
        <f t="shared" si="0"/>
        <v>1008.6899999999999</v>
      </c>
    </row>
    <row r="20" spans="1:7" ht="12.75">
      <c r="A20" t="s">
        <v>37</v>
      </c>
      <c r="B20" t="s">
        <v>42</v>
      </c>
      <c r="C20" t="s">
        <v>48</v>
      </c>
      <c r="D20" s="16" t="s">
        <v>71</v>
      </c>
      <c r="E20" s="18"/>
      <c r="F20" s="18">
        <v>352.5</v>
      </c>
      <c r="G20" s="15">
        <f t="shared" si="0"/>
        <v>1361.19</v>
      </c>
    </row>
    <row r="21" spans="1:7" ht="12.75">
      <c r="A21" t="s">
        <v>17</v>
      </c>
      <c r="B21">
        <v>1047</v>
      </c>
      <c r="C21" t="s">
        <v>45</v>
      </c>
      <c r="D21" s="16" t="s">
        <v>65</v>
      </c>
      <c r="E21" s="18">
        <v>26</v>
      </c>
      <c r="F21" s="18"/>
      <c r="G21" s="15">
        <f>G20-E21+F21</f>
        <v>1335.19</v>
      </c>
    </row>
    <row r="22" spans="1:7" ht="12.75">
      <c r="A22" t="s">
        <v>17</v>
      </c>
      <c r="B22">
        <v>1047</v>
      </c>
      <c r="C22" t="s">
        <v>45</v>
      </c>
      <c r="D22" s="16" t="s">
        <v>66</v>
      </c>
      <c r="E22" s="18">
        <v>36.95</v>
      </c>
      <c r="F22" s="18"/>
      <c r="G22" s="15">
        <f t="shared" si="0"/>
        <v>1298.24</v>
      </c>
    </row>
    <row r="23" spans="1:7" ht="12.75">
      <c r="A23" t="s">
        <v>17</v>
      </c>
      <c r="B23">
        <v>1047</v>
      </c>
      <c r="C23" t="s">
        <v>45</v>
      </c>
      <c r="D23" s="16" t="s">
        <v>67</v>
      </c>
      <c r="E23" s="18">
        <v>7.5</v>
      </c>
      <c r="F23" s="18"/>
      <c r="G23" s="15">
        <f t="shared" si="0"/>
        <v>1290.74</v>
      </c>
    </row>
    <row r="24" spans="1:7" ht="12.75">
      <c r="A24" t="s">
        <v>18</v>
      </c>
      <c r="B24">
        <v>1048</v>
      </c>
      <c r="C24" t="s">
        <v>45</v>
      </c>
      <c r="D24" s="16" t="s">
        <v>68</v>
      </c>
      <c r="E24" s="18">
        <v>26</v>
      </c>
      <c r="F24" s="18"/>
      <c r="G24" s="15">
        <f t="shared" si="0"/>
        <v>1264.74</v>
      </c>
    </row>
    <row r="25" spans="1:7" ht="12.75">
      <c r="A25" t="s">
        <v>18</v>
      </c>
      <c r="B25">
        <v>1048</v>
      </c>
      <c r="C25" t="s">
        <v>45</v>
      </c>
      <c r="D25" s="16" t="s">
        <v>69</v>
      </c>
      <c r="E25" s="18">
        <v>44.22</v>
      </c>
      <c r="F25" s="18"/>
      <c r="G25" s="15">
        <f t="shared" si="0"/>
        <v>1220.52</v>
      </c>
    </row>
    <row r="26" spans="1:7" ht="12.75">
      <c r="A26" t="s">
        <v>18</v>
      </c>
      <c r="B26">
        <v>1048</v>
      </c>
      <c r="C26" t="s">
        <v>45</v>
      </c>
      <c r="D26" s="16" t="s">
        <v>59</v>
      </c>
      <c r="E26" s="18">
        <v>271.58</v>
      </c>
      <c r="F26" s="18"/>
      <c r="G26" s="15">
        <f t="shared" si="0"/>
        <v>948.94</v>
      </c>
    </row>
    <row r="27" spans="1:7" ht="12.75">
      <c r="A27" t="s">
        <v>18</v>
      </c>
      <c r="B27">
        <v>1048</v>
      </c>
      <c r="C27" t="s">
        <v>45</v>
      </c>
      <c r="D27" s="16" t="s">
        <v>70</v>
      </c>
      <c r="E27" s="18">
        <v>7.5</v>
      </c>
      <c r="F27" s="18"/>
      <c r="G27" s="15">
        <f t="shared" si="0"/>
        <v>941.44</v>
      </c>
    </row>
    <row r="28" spans="1:7" ht="12.75">
      <c r="A28" t="s">
        <v>19</v>
      </c>
      <c r="B28">
        <v>1048</v>
      </c>
      <c r="C28" t="s">
        <v>45</v>
      </c>
      <c r="D28" s="16" t="s">
        <v>72</v>
      </c>
      <c r="E28" s="18">
        <v>26</v>
      </c>
      <c r="F28" s="18"/>
      <c r="G28" s="15">
        <f t="shared" si="0"/>
        <v>915.44</v>
      </c>
    </row>
    <row r="29" spans="1:7" ht="12.75">
      <c r="A29" t="s">
        <v>19</v>
      </c>
      <c r="B29">
        <v>1048</v>
      </c>
      <c r="C29" t="s">
        <v>45</v>
      </c>
      <c r="D29" s="16" t="s">
        <v>73</v>
      </c>
      <c r="E29" s="18">
        <v>23.09</v>
      </c>
      <c r="F29" s="18"/>
      <c r="G29" s="15">
        <f t="shared" si="0"/>
        <v>892.35</v>
      </c>
    </row>
    <row r="30" spans="1:7" ht="12.75">
      <c r="A30" t="s">
        <v>19</v>
      </c>
      <c r="B30">
        <v>1048</v>
      </c>
      <c r="C30" t="s">
        <v>45</v>
      </c>
      <c r="D30" s="16" t="s">
        <v>74</v>
      </c>
      <c r="E30" s="18">
        <v>7.5</v>
      </c>
      <c r="F30" s="18"/>
      <c r="G30" s="15">
        <f t="shared" si="0"/>
        <v>884.85</v>
      </c>
    </row>
    <row r="31" spans="1:7" ht="12.75">
      <c r="A31" t="s">
        <v>19</v>
      </c>
      <c r="B31">
        <v>1049</v>
      </c>
      <c r="C31" t="s">
        <v>45</v>
      </c>
      <c r="D31" s="16" t="s">
        <v>47</v>
      </c>
      <c r="E31" s="18">
        <v>100</v>
      </c>
      <c r="F31" s="18"/>
      <c r="G31" s="15">
        <f t="shared" si="0"/>
        <v>784.85</v>
      </c>
    </row>
    <row r="32" spans="1:7" ht="12.75">
      <c r="A32" t="s">
        <v>19</v>
      </c>
      <c r="B32">
        <v>1050</v>
      </c>
      <c r="C32" t="s">
        <v>48</v>
      </c>
      <c r="D32" s="16" t="s">
        <v>76</v>
      </c>
      <c r="E32" s="18">
        <v>439.62</v>
      </c>
      <c r="F32" s="18"/>
      <c r="G32" s="15">
        <f t="shared" si="0"/>
        <v>345.23</v>
      </c>
    </row>
    <row r="33" spans="1:7" ht="12.75">
      <c r="A33" t="s">
        <v>20</v>
      </c>
      <c r="B33" t="s">
        <v>42</v>
      </c>
      <c r="C33" t="s">
        <v>48</v>
      </c>
      <c r="D33" t="s">
        <v>50</v>
      </c>
      <c r="E33" s="18"/>
      <c r="F33" s="18">
        <v>855</v>
      </c>
      <c r="G33" s="15">
        <f t="shared" si="0"/>
        <v>1200.23</v>
      </c>
    </row>
    <row r="34" spans="1:7" ht="12.75">
      <c r="A34" t="s">
        <v>20</v>
      </c>
      <c r="B34">
        <v>1052</v>
      </c>
      <c r="C34" t="s">
        <v>45</v>
      </c>
      <c r="D34" s="16" t="s">
        <v>81</v>
      </c>
      <c r="E34" s="18">
        <v>30</v>
      </c>
      <c r="F34" s="18"/>
      <c r="G34" s="15">
        <f t="shared" si="0"/>
        <v>1170.23</v>
      </c>
    </row>
    <row r="35" spans="1:7" ht="12.75">
      <c r="A35" t="s">
        <v>20</v>
      </c>
      <c r="B35">
        <v>1052</v>
      </c>
      <c r="C35" t="s">
        <v>45</v>
      </c>
      <c r="D35" s="16" t="s">
        <v>82</v>
      </c>
      <c r="E35" s="18">
        <v>39.95</v>
      </c>
      <c r="F35" s="18"/>
      <c r="G35" s="15">
        <f t="shared" si="0"/>
        <v>1130.28</v>
      </c>
    </row>
    <row r="36" spans="1:7" ht="12.75">
      <c r="A36" t="s">
        <v>20</v>
      </c>
      <c r="B36">
        <v>1052</v>
      </c>
      <c r="C36" t="s">
        <v>45</v>
      </c>
      <c r="D36" s="16" t="s">
        <v>79</v>
      </c>
      <c r="E36" s="18">
        <v>7.5</v>
      </c>
      <c r="F36" s="18"/>
      <c r="G36" s="15">
        <f>G35-E36+F36</f>
        <v>1122.78</v>
      </c>
    </row>
    <row r="37" spans="1:7" ht="12.75">
      <c r="A37" t="s">
        <v>21</v>
      </c>
      <c r="B37">
        <v>1052</v>
      </c>
      <c r="C37" t="s">
        <v>45</v>
      </c>
      <c r="D37" s="16" t="s">
        <v>83</v>
      </c>
      <c r="E37" s="18">
        <v>32</v>
      </c>
      <c r="F37" s="18"/>
      <c r="G37" s="15">
        <f t="shared" si="0"/>
        <v>1090.78</v>
      </c>
    </row>
    <row r="38" spans="1:7" ht="12.75">
      <c r="A38" t="s">
        <v>21</v>
      </c>
      <c r="B38">
        <v>1052</v>
      </c>
      <c r="C38" t="s">
        <v>45</v>
      </c>
      <c r="D38" s="16" t="s">
        <v>84</v>
      </c>
      <c r="E38" s="18">
        <v>63.01</v>
      </c>
      <c r="F38" s="18"/>
      <c r="G38" s="15">
        <f t="shared" si="0"/>
        <v>1027.77</v>
      </c>
    </row>
    <row r="39" spans="1:7" ht="12.75">
      <c r="A39" t="s">
        <v>21</v>
      </c>
      <c r="B39">
        <v>1052</v>
      </c>
      <c r="C39" t="s">
        <v>45</v>
      </c>
      <c r="D39" t="s">
        <v>80</v>
      </c>
      <c r="E39" s="18">
        <v>7.5</v>
      </c>
      <c r="F39" s="18"/>
      <c r="G39" s="15">
        <f t="shared" si="0"/>
        <v>1020.27</v>
      </c>
    </row>
    <row r="40" spans="1:7" ht="12.75">
      <c r="A40" t="s">
        <v>21</v>
      </c>
      <c r="B40">
        <v>1051</v>
      </c>
      <c r="C40" t="s">
        <v>48</v>
      </c>
      <c r="D40" t="s">
        <v>78</v>
      </c>
      <c r="E40" s="18">
        <v>1000</v>
      </c>
      <c r="F40" s="18"/>
      <c r="G40" s="15">
        <f t="shared" si="0"/>
        <v>20.269999999999982</v>
      </c>
    </row>
    <row r="41" spans="5:7" ht="12.75">
      <c r="E41" s="18"/>
      <c r="F41" s="18"/>
      <c r="G41" s="15">
        <f t="shared" si="0"/>
        <v>20.269999999999982</v>
      </c>
    </row>
    <row r="42" spans="4:7" ht="12.75">
      <c r="D42" t="s">
        <v>57</v>
      </c>
      <c r="E42" s="18"/>
      <c r="F42" s="18"/>
      <c r="G42" s="15">
        <f t="shared" si="0"/>
        <v>20.269999999999982</v>
      </c>
    </row>
    <row r="43" spans="4:7" ht="12.75">
      <c r="D43" t="s">
        <v>58</v>
      </c>
      <c r="E43" s="18"/>
      <c r="F43" s="18"/>
      <c r="G43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Richmont Trading USA,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kschmitto</dc:creator>
  <cp:keywords/>
  <dc:description/>
  <cp:lastModifiedBy>Elder</cp:lastModifiedBy>
  <cp:lastPrinted>2006-08-19T06:13:28Z</cp:lastPrinted>
  <dcterms:created xsi:type="dcterms:W3CDTF">2005-11-07T14:54:47Z</dcterms:created>
  <dcterms:modified xsi:type="dcterms:W3CDTF">2007-09-02T18:54:01Z</dcterms:modified>
  <cp:category/>
  <cp:version/>
  <cp:contentType/>
  <cp:contentStatus/>
</cp:coreProperties>
</file>